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Ex1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2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reyce\Downloads\site fevereiro\condutor\"/>
    </mc:Choice>
  </mc:AlternateContent>
  <xr:revisionPtr revIDLastSave="0" documentId="13_ncr:1_{96AF0699-63A1-4F83-A6C1-7767492C6A5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Condutores.Idade" sheetId="7" r:id="rId1"/>
    <sheet name="Condutores.Sexo.Idade" sheetId="5" r:id="rId2"/>
  </sheets>
  <definedNames>
    <definedName name="_xlnm._FilterDatabase" localSheetId="0" hidden="1">'Condutores.Idade'!$B$14:$B$25</definedName>
    <definedName name="_xlchart.v1.0" hidden="1">'Condutores.Sexo.Idade'!$A$11:$B$21</definedName>
    <definedName name="_xlchart.v1.1" hidden="1">'Condutores.Sexo.Idade'!$N$10</definedName>
    <definedName name="_xlchart.v1.2" hidden="1">'Condutores.Sexo.Idade'!$N$11:$N$21</definedName>
    <definedName name="_xlchart.v1.3" hidden="1">'Condutores.Sexo.Idade'!$A$24:$B$34</definedName>
    <definedName name="_xlchart.v1.4" hidden="1">'Condutores.Sexo.Idade'!$N$23</definedName>
    <definedName name="_xlchart.v1.5" hidden="1">'Condutores.Sexo.Idade'!$N$24:$N$34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22" i="5" l="1"/>
  <c r="N35" i="5"/>
  <c r="M35" i="5"/>
  <c r="M22" i="5"/>
  <c r="C22" i="5"/>
  <c r="D22" i="5"/>
  <c r="E22" i="5"/>
  <c r="F22" i="5"/>
  <c r="G22" i="5"/>
  <c r="H22" i="5"/>
  <c r="I22" i="5"/>
  <c r="J22" i="5"/>
  <c r="K22" i="5"/>
  <c r="K36" i="5" s="1"/>
  <c r="L22" i="5"/>
  <c r="C35" i="5"/>
  <c r="D35" i="5"/>
  <c r="E35" i="5"/>
  <c r="F35" i="5"/>
  <c r="G35" i="5"/>
  <c r="H35" i="5"/>
  <c r="I35" i="5"/>
  <c r="J35" i="5"/>
  <c r="K35" i="5"/>
  <c r="L35" i="5"/>
  <c r="M26" i="7"/>
  <c r="L26" i="7"/>
  <c r="K26" i="7"/>
  <c r="J26" i="7"/>
  <c r="I26" i="7"/>
  <c r="H26" i="7"/>
  <c r="G26" i="7"/>
  <c r="F26" i="7"/>
  <c r="E26" i="7"/>
  <c r="D26" i="7"/>
  <c r="C26" i="7"/>
  <c r="N26" i="7"/>
  <c r="C36" i="5" l="1"/>
  <c r="E36" i="5"/>
  <c r="J36" i="5"/>
  <c r="L36" i="5"/>
  <c r="D36" i="5"/>
  <c r="I36" i="5"/>
  <c r="H36" i="5"/>
  <c r="M36" i="5"/>
  <c r="G36" i="5"/>
  <c r="F36" i="5"/>
  <c r="N36" i="5" l="1"/>
</calcChain>
</file>

<file path=xl/sharedStrings.xml><?xml version="1.0" encoding="utf-8"?>
<sst xmlns="http://schemas.openxmlformats.org/spreadsheetml/2006/main" count="92" uniqueCount="42">
  <si>
    <t xml:space="preserve">         ESTADO DA PARAÍBA</t>
  </si>
  <si>
    <t>SECRETARIA DE ESTADO DA SEGURANÇA E DEFESA SOCIAL</t>
  </si>
  <si>
    <t>DEPARTAMENTO ESTADUAL DE TRÂNSITO</t>
  </si>
  <si>
    <t>Sexo</t>
  </si>
  <si>
    <t>Faixa Etária (anos)</t>
  </si>
  <si>
    <t>Masculino</t>
  </si>
  <si>
    <t>Total Masculino</t>
  </si>
  <si>
    <t>Feminino</t>
  </si>
  <si>
    <t>Total Feminino</t>
  </si>
  <si>
    <t>Total Geral</t>
  </si>
  <si>
    <t>Fonte de dados: SENATRAN</t>
  </si>
  <si>
    <t xml:space="preserve">Faixa de Idade </t>
  </si>
  <si>
    <t>18 a 21 anos</t>
  </si>
  <si>
    <t>22 a 25 anos</t>
  </si>
  <si>
    <t>26 a 30 anos</t>
  </si>
  <si>
    <t>31 a 40 anos</t>
  </si>
  <si>
    <t>41 a 50 anos</t>
  </si>
  <si>
    <t>51 a 60 anos</t>
  </si>
  <si>
    <t>61 a 70 anos</t>
  </si>
  <si>
    <t>71 a 80 anos</t>
  </si>
  <si>
    <t>81 a 90 anos</t>
  </si>
  <si>
    <t>91 a 100 anos</t>
  </si>
  <si>
    <t>101 a 120 anos</t>
  </si>
  <si>
    <t>fonte de dados: SENATRAN</t>
  </si>
  <si>
    <t>Condutores: Faixa de Idade /  Ano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</si>
  <si>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</si>
  <si>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</si>
  <si>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</si>
  <si>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</si>
  <si>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</si>
  <si>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</si>
  <si>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</si>
  <si>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</si>
  <si>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</si>
  <si>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>2024</t>
  </si>
  <si>
    <t>Condutores: Sexo  e Faixa de Idade</t>
  </si>
  <si>
    <t>Coordenação RENAEST- DETRAN - PB</t>
  </si>
  <si>
    <t>Coordenação RENAEST - DETRAN- PB</t>
  </si>
  <si>
    <t>2025</t>
  </si>
  <si>
    <t>2026</t>
  </si>
  <si>
    <t>Dados até:  Fevereiro 2026</t>
  </si>
  <si>
    <t>Dado até: Fevereiro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</si>
</sst>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);\(#,##0\)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3"/>
      <name val="Calibri"/>
      <family val="2"/>
      <scheme val="minor"/>
    </font>
    <font>
      <b/>
      <sz val="10"/>
      <color theme="3"/>
      <name val="Calibri"/>
      <family val="2"/>
      <scheme val="minor"/>
    </font>
    <font>
      <sz val="8"/>
      <color rgb="FF000000"/>
      <name val="Calibri"/>
      <family val="2"/>
    </font>
    <font>
      <sz val="8"/>
      <color theme="1"/>
      <name val="Calibri"/>
      <family val="2"/>
      <scheme val="minor"/>
    </font>
    <font>
      <b/>
      <sz val="8"/>
      <color rgb="FF000000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rgb="FF000000"/>
      <name val="Calibri"/>
      <family val="2"/>
    </font>
    <font>
      <b/>
      <sz val="9"/>
      <color rgb="FF000000"/>
      <name val="Calibri"/>
      <family val="2"/>
    </font>
    <font>
      <sz val="10"/>
      <color rgb="FF000000"/>
      <name val="Arial"/>
    </font>
    <font>
      <sz val="8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7F7F7F"/>
      </top>
      <bottom style="thin">
        <color rgb="FF7F7F7F"/>
      </bottom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/>
      <right style="thin">
        <color rgb="FF7F7F7F"/>
      </right>
      <top/>
      <bottom style="thin">
        <color rgb="FF7F7F7F"/>
      </bottom>
      <diagonal/>
    </border>
    <border>
      <left/>
      <right/>
      <top/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/>
      <diagonal/>
    </border>
    <border>
      <left style="thin">
        <color rgb="FF7F7F7F"/>
      </left>
      <right/>
      <top style="thin">
        <color rgb="FF7F7F7F"/>
      </top>
      <bottom/>
      <diagonal/>
    </border>
    <border>
      <left/>
      <right/>
      <top style="thin">
        <color rgb="FF7F7F7F"/>
      </top>
      <bottom/>
      <diagonal/>
    </border>
    <border>
      <left/>
      <right style="thin">
        <color rgb="FF7F7F7F"/>
      </right>
      <top/>
      <bottom/>
      <diagonal/>
    </border>
    <border>
      <left style="thin">
        <color rgb="FF7F7F7F"/>
      </left>
      <right style="thin">
        <color rgb="FF7F7F7F"/>
      </right>
      <top/>
      <bottom style="thin">
        <color rgb="FF7F7F7F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7">
    <xf numFmtId="0" fontId="0" fillId="0" borderId="0" xfId="0"/>
    <xf numFmtId="0" fontId="18" fillId="0" borderId="0" xfId="0" applyFont="1"/>
    <xf numFmtId="0" fontId="19" fillId="0" borderId="0" xfId="0" applyFont="1"/>
    <xf numFmtId="3" fontId="20" fillId="0" borderId="4" xfId="5" applyNumberFormat="1" applyFont="1" applyFill="1" applyBorder="1" applyAlignment="1">
      <alignment horizontal="center" vertical="center"/>
    </xf>
    <xf numFmtId="0" fontId="22" fillId="0" borderId="0" xfId="0" applyFont="1"/>
    <xf numFmtId="0" fontId="23" fillId="0" borderId="0" xfId="0" applyFont="1"/>
    <xf numFmtId="0" fontId="24" fillId="0" borderId="0" xfId="0" applyFont="1" applyAlignment="1">
      <alignment horizontal="center"/>
    </xf>
    <xf numFmtId="0" fontId="0" fillId="34" borderId="0" xfId="0" applyFill="1"/>
    <xf numFmtId="3" fontId="20" fillId="35" borderId="4" xfId="5" applyNumberFormat="1" applyFont="1" applyFill="1" applyBorder="1" applyAlignment="1">
      <alignment horizontal="center" vertical="center"/>
    </xf>
    <xf numFmtId="0" fontId="25" fillId="0" borderId="11" xfId="0" applyFont="1" applyBorder="1"/>
    <xf numFmtId="0" fontId="26" fillId="0" borderId="0" xfId="0" applyFont="1"/>
    <xf numFmtId="0" fontId="20" fillId="33" borderId="10" xfId="5" applyFont="1" applyFill="1" applyBorder="1" applyAlignment="1">
      <alignment horizontal="left"/>
    </xf>
    <xf numFmtId="3" fontId="20" fillId="0" borderId="13" xfId="5" applyNumberFormat="1" applyFont="1" applyFill="1" applyBorder="1" applyAlignment="1">
      <alignment horizontal="center" vertical="center"/>
    </xf>
    <xf numFmtId="0" fontId="21" fillId="33" borderId="14" xfId="5" applyFont="1" applyFill="1" applyBorder="1" applyAlignment="1">
      <alignment horizontal="left"/>
    </xf>
    <xf numFmtId="0" fontId="21" fillId="33" borderId="14" xfId="5" applyFont="1" applyFill="1" applyBorder="1" applyAlignment="1">
      <alignment horizontal="center"/>
    </xf>
    <xf numFmtId="0" fontId="21" fillId="33" borderId="15" xfId="5" applyFont="1" applyFill="1" applyBorder="1" applyAlignment="1">
      <alignment horizontal="center"/>
    </xf>
    <xf numFmtId="0" fontId="21" fillId="35" borderId="16" xfId="5" applyFont="1" applyFill="1" applyBorder="1" applyAlignment="1">
      <alignment horizontal="center"/>
    </xf>
    <xf numFmtId="3" fontId="21" fillId="35" borderId="17" xfId="5" applyNumberFormat="1" applyFont="1" applyFill="1" applyBorder="1" applyAlignment="1">
      <alignment horizontal="center" vertical="center"/>
    </xf>
    <xf numFmtId="3" fontId="21" fillId="35" borderId="18" xfId="5" applyNumberFormat="1" applyFont="1" applyFill="1" applyBorder="1" applyAlignment="1">
      <alignment horizontal="center" vertical="center"/>
    </xf>
    <xf numFmtId="0" fontId="21" fillId="33" borderId="16" xfId="5" applyFont="1" applyFill="1" applyBorder="1" applyAlignment="1">
      <alignment horizontal="center" vertical="center"/>
    </xf>
    <xf numFmtId="0" fontId="21" fillId="33" borderId="20" xfId="5" applyFont="1" applyFill="1" applyBorder="1" applyAlignment="1">
      <alignment horizontal="center" vertical="center"/>
    </xf>
    <xf numFmtId="0" fontId="21" fillId="33" borderId="14" xfId="5" applyFont="1" applyFill="1" applyBorder="1" applyAlignment="1">
      <alignment horizontal="center" vertical="center"/>
    </xf>
    <xf numFmtId="3" fontId="20" fillId="35" borderId="13" xfId="5" applyNumberFormat="1" applyFont="1" applyFill="1" applyBorder="1" applyAlignment="1">
      <alignment horizontal="center" vertical="center"/>
    </xf>
    <xf numFmtId="0" fontId="21" fillId="36" borderId="19" xfId="5" applyFont="1" applyFill="1" applyBorder="1" applyAlignment="1">
      <alignment horizontal="center"/>
    </xf>
    <xf numFmtId="0" fontId="21" fillId="36" borderId="16" xfId="5" applyFont="1" applyFill="1" applyBorder="1" applyAlignment="1">
      <alignment horizontal="center"/>
    </xf>
    <xf numFmtId="3" fontId="21" fillId="36" borderId="17" xfId="5" applyNumberFormat="1" applyFont="1" applyFill="1" applyBorder="1" applyAlignment="1">
      <alignment horizontal="center" vertical="center"/>
    </xf>
    <xf numFmtId="3" fontId="21" fillId="36" borderId="18" xfId="5" applyNumberFormat="1" applyFont="1" applyFill="1" applyBorder="1" applyAlignment="1">
      <alignment horizontal="center" vertical="center"/>
    </xf>
    <xf numFmtId="0" fontId="21" fillId="35" borderId="12" xfId="5" applyFont="1" applyFill="1" applyBorder="1" applyAlignment="1">
      <alignment horizontal="left" vertical="center"/>
    </xf>
    <xf numFmtId="3" fontId="19" fillId="0" borderId="0" xfId="0" applyNumberFormat="1" applyFont="1"/>
    <xf numFmtId="3" fontId="19" fillId="34" borderId="0" xfId="0" applyNumberFormat="1" applyFont="1" applyFill="1"/>
    <xf numFmtId="0" fontId="19" fillId="34" borderId="0" xfId="0" applyFont="1" applyFill="1"/>
    <xf numFmtId="0" fontId="16" fillId="0" borderId="11" xfId="0" applyFont="1" applyBorder="1"/>
    <xf numFmtId="0" fontId="27" fillId="0" borderId="0" xfId="0" applyFont="1"/>
    <xf numFmtId="0" fontId="28" fillId="0" borderId="0" xfId="0" applyFont="1" applyAlignment="1">
      <alignment horizontal="center"/>
    </xf>
    <xf numFmtId="3" fontId="20" fillId="0" borderId="21" xfId="5" applyNumberFormat="1" applyFont="1" applyFill="1" applyBorder="1" applyAlignment="1">
      <alignment horizontal="center" vertical="center"/>
    </xf>
    <xf numFmtId="164" fontId="0" fillId="0" borderId="0" xfId="0" applyNumberFormat="1"/>
    <xf numFmtId="0" fontId="29" fillId="0" borderId="0" xfId="0" applyFont="1"/>
  </cellXfs>
  <cellStyles count="42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3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7F7F7F"/>
        </left>
        <right/>
        <top style="thin">
          <color rgb="FF7F7F7F"/>
        </top>
        <bottom style="thin">
          <color rgb="FF7F7F7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/>
        <name val="Calibri"/>
        <family val="2"/>
        <scheme val="minor"/>
      </font>
      <fill>
        <patternFill patternType="solid">
          <fgColor indexed="64"/>
          <bgColor theme="4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rgb="FF7F7F7F"/>
        </right>
        <top/>
        <bottom style="thin">
          <color rgb="FF7F7F7F"/>
        </bottom>
      </border>
    </dxf>
    <dxf>
      <border outline="0">
        <left style="thin">
          <color indexed="64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border outline="0">
        <bottom style="thin">
          <color rgb="FF7F7F7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/>
        <name val="Calibri"/>
        <family val="2"/>
        <scheme val="minor"/>
      </font>
      <fill>
        <patternFill patternType="solid">
          <fgColor indexed="64"/>
          <bgColor theme="4" tint="0.5999938962981048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7F7F7F"/>
        </left>
        <right/>
        <top style="thin">
          <color rgb="FF7F7F7F"/>
        </top>
        <bottom style="thin">
          <color rgb="FF7F7F7F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/>
        <name val="Calibri"/>
        <family val="2"/>
        <scheme val="minor"/>
      </font>
      <fill>
        <patternFill patternType="solid">
          <fgColor indexed="64"/>
          <bgColor theme="4" tint="0.59999389629810485"/>
        </patternFill>
      </fill>
      <alignment horizontal="left" vertical="bottom" textRotation="0" wrapText="0" indent="0" justifyLastLine="0" shrinkToFit="0" readingOrder="0"/>
      <border diagonalUp="0" diagonalDown="0">
        <left/>
        <right style="thin">
          <color rgb="FF7F7F7F"/>
        </right>
        <top style="thin">
          <color rgb="FF7F7F7F"/>
        </top>
        <bottom style="thin">
          <color rgb="FF7F7F7F"/>
        </bottom>
        <vertical/>
        <horizontal/>
      </border>
    </dxf>
    <dxf>
      <border outline="0">
        <top style="thin">
          <color rgb="FF7F7F7F"/>
        </top>
      </border>
    </dxf>
    <dxf>
      <border outline="0">
        <left style="thin">
          <color indexed="64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border outline="0">
        <bottom style="thin">
          <color rgb="FF7F7F7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/>
        <name val="Calibri"/>
        <family val="2"/>
        <scheme val="minor"/>
      </font>
      <fill>
        <patternFill patternType="solid">
          <fgColor indexed="64"/>
          <bgColor theme="4" tint="0.59999389629810485"/>
        </patternFill>
      </fill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b="1"/>
              <a:t>Condutores por Faixa de Idade</a:t>
            </a:r>
            <a:r>
              <a:rPr lang="pt-BR" b="1" baseline="0"/>
              <a:t> </a:t>
            </a:r>
            <a:endParaRPr lang="pt-BR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'Condutores.Idade'!$B$15:$B$25</c:f>
              <c:strCache>
                <c:ptCount val="11"/>
                <c:pt idx="0">
                  <c:v>18 a 21 anos</c:v>
                </c:pt>
                <c:pt idx="1">
                  <c:v>22 a 25 anos</c:v>
                </c:pt>
                <c:pt idx="2">
                  <c:v>26 a 30 anos</c:v>
                </c:pt>
                <c:pt idx="3">
                  <c:v>31 a 40 anos</c:v>
                </c:pt>
                <c:pt idx="4">
                  <c:v>41 a 50 anos</c:v>
                </c:pt>
                <c:pt idx="5">
                  <c:v>51 a 60 anos</c:v>
                </c:pt>
                <c:pt idx="6">
                  <c:v>61 a 70 anos</c:v>
                </c:pt>
                <c:pt idx="7">
                  <c:v>71 a 80 anos</c:v>
                </c:pt>
                <c:pt idx="8">
                  <c:v>81 a 90 anos</c:v>
                </c:pt>
                <c:pt idx="9">
                  <c:v>91 a 100 anos</c:v>
                </c:pt>
                <c:pt idx="10">
                  <c:v>101 a 120 anos</c:v>
                </c:pt>
              </c:strCache>
            </c:strRef>
          </c:cat>
          <c:val>
            <c:numRef>
              <c:f>'Condutores.Idade'!$N$15:$N$25</c:f>
              <c:numCache>
                <c:formatCode>#,##0</c:formatCode>
                <c:ptCount val="11"/>
                <c:pt idx="0">
                  <c:v>25510</c:v>
                </c:pt>
                <c:pt idx="1">
                  <c:v>58424</c:v>
                </c:pt>
                <c:pt idx="2">
                  <c:v>105202</c:v>
                </c:pt>
                <c:pt idx="3">
                  <c:v>256873</c:v>
                </c:pt>
                <c:pt idx="4">
                  <c:v>240384</c:v>
                </c:pt>
                <c:pt idx="5">
                  <c:v>155055</c:v>
                </c:pt>
                <c:pt idx="6">
                  <c:v>110691</c:v>
                </c:pt>
                <c:pt idx="7">
                  <c:v>61982</c:v>
                </c:pt>
                <c:pt idx="8">
                  <c:v>26565</c:v>
                </c:pt>
                <c:pt idx="9">
                  <c:v>7957</c:v>
                </c:pt>
                <c:pt idx="10">
                  <c:v>1420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DC-4B81-9C81-179C4390B2C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661057696"/>
        <c:axId val="661058944"/>
      </c:barChart>
      <c:catAx>
        <c:axId val="66105769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661058944"/>
        <c:crosses val="autoZero"/>
        <c:auto val="1"/>
        <c:lblAlgn val="ctr"/>
        <c:lblOffset val="100"/>
        <c:noMultiLvlLbl val="0"/>
      </c:catAx>
      <c:valAx>
        <c:axId val="661058944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crossAx val="6610576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Evolução de Condutores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'Condutores.Sexo.Idade'!$C$10:$N$10</c15:sqref>
                  </c15:fullRef>
                </c:ext>
              </c:extLst>
              <c:f>'Condutores.Sexo.Idade'!$D$10:$N$10</c:f>
              <c:strCache>
                <c:ptCount val="11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'Condutores.Sexo.Idade'!$C$36:$N$36</c15:sqref>
                  </c15:fullRef>
                </c:ext>
              </c:extLst>
              <c:f>'Condutores.Sexo.Idade'!$D$36:$N$36</c:f>
              <c:numCache>
                <c:formatCode>#,##0</c:formatCode>
                <c:ptCount val="11"/>
                <c:pt idx="0">
                  <c:v>751231</c:v>
                </c:pt>
                <c:pt idx="1">
                  <c:v>780287</c:v>
                </c:pt>
                <c:pt idx="2">
                  <c:v>808275</c:v>
                </c:pt>
                <c:pt idx="3">
                  <c:v>835258</c:v>
                </c:pt>
                <c:pt idx="4">
                  <c:v>851997</c:v>
                </c:pt>
                <c:pt idx="5">
                  <c:v>884249</c:v>
                </c:pt>
                <c:pt idx="6">
                  <c:v>921173</c:v>
                </c:pt>
                <c:pt idx="7">
                  <c:v>960108</c:v>
                </c:pt>
                <c:pt idx="8">
                  <c:v>996389</c:v>
                </c:pt>
                <c:pt idx="9">
                  <c:v>1041380</c:v>
                </c:pt>
                <c:pt idx="10">
                  <c:v>1050063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B4-4CB3-9370-16944C87D328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246478367"/>
        <c:axId val="45670639"/>
      </c:lineChart>
      <c:catAx>
        <c:axId val="12464783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5670639"/>
        <c:crosses val="autoZero"/>
        <c:auto val="1"/>
        <c:lblAlgn val="ctr"/>
        <c:lblOffset val="100"/>
        <c:noMultiLvlLbl val="0"/>
      </c:catAx>
      <c:valAx>
        <c:axId val="45670639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crossAx val="124647836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sz="1200" b="1"/>
              <a:t>CNH</a:t>
            </a:r>
            <a:r>
              <a:rPr lang="pt-BR" sz="1200" b="1" baseline="0"/>
              <a:t> por Sexo</a:t>
            </a:r>
            <a:endParaRPr lang="pt-BR" sz="12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Masculino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'Condutores.Sexo.Idade'!$C$10:$N$10</c:f>
              <c:strCache>
                <c:ptCount val="12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</c:strCache>
            </c:strRef>
          </c:cat>
          <c:val>
            <c:numRef>
              <c:f>'Condutores.Sexo.Idade'!$C$22:$N$22</c:f>
              <c:numCache>
                <c:formatCode>#,##0</c:formatCode>
                <c:ptCount val="12"/>
                <c:pt idx="0">
                  <c:v>536747</c:v>
                </c:pt>
                <c:pt idx="1">
                  <c:v>553682</c:v>
                </c:pt>
                <c:pt idx="2">
                  <c:v>572018</c:v>
                </c:pt>
                <c:pt idx="3">
                  <c:v>589070</c:v>
                </c:pt>
                <c:pt idx="4">
                  <c:v>606147</c:v>
                </c:pt>
                <c:pt idx="5">
                  <c:v>617091</c:v>
                </c:pt>
                <c:pt idx="6">
                  <c:v>638658</c:v>
                </c:pt>
                <c:pt idx="7">
                  <c:v>661685</c:v>
                </c:pt>
                <c:pt idx="8">
                  <c:v>685651</c:v>
                </c:pt>
                <c:pt idx="9">
                  <c:v>708481</c:v>
                </c:pt>
                <c:pt idx="10">
                  <c:v>736368</c:v>
                </c:pt>
                <c:pt idx="11">
                  <c:v>742224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C2-4870-BE85-EB6ACD26A9DF}"/>
            </c:ext>
          </c:extLst>
        </c:ser>
        <c:ser>
          <c:idx val="1"/>
          <c:order val="1"/>
          <c:tx>
            <c:v>Feminino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'Condutores.Sexo.Idade'!$C$10:$N$10</c:f>
              <c:strCache>
                <c:ptCount val="12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</c:strCache>
            </c:strRef>
          </c:cat>
          <c:val>
            <c:numRef>
              <c:f>'Condutores.Sexo.Idade'!$C$35:$N$35</c:f>
              <c:numCache>
                <c:formatCode>#,##0</c:formatCode>
                <c:ptCount val="12"/>
                <c:pt idx="0">
                  <c:v>187544</c:v>
                </c:pt>
                <c:pt idx="1">
                  <c:v>197549</c:v>
                </c:pt>
                <c:pt idx="2">
                  <c:v>208269</c:v>
                </c:pt>
                <c:pt idx="3">
                  <c:v>219205</c:v>
                </c:pt>
                <c:pt idx="4">
                  <c:v>229111</c:v>
                </c:pt>
                <c:pt idx="5">
                  <c:v>234906</c:v>
                </c:pt>
                <c:pt idx="6">
                  <c:v>245591</c:v>
                </c:pt>
                <c:pt idx="7">
                  <c:v>259488</c:v>
                </c:pt>
                <c:pt idx="8">
                  <c:v>274457</c:v>
                </c:pt>
                <c:pt idx="9">
                  <c:v>287908</c:v>
                </c:pt>
                <c:pt idx="10">
                  <c:v>305012</c:v>
                </c:pt>
                <c:pt idx="11">
                  <c:v>307839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9C2-4870-BE85-EB6ACD26A9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66328208"/>
        <c:axId val="566327376"/>
      </c:barChart>
      <c:catAx>
        <c:axId val="5663282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66327376"/>
        <c:crosses val="autoZero"/>
        <c:auto val="1"/>
        <c:lblAlgn val="ctr"/>
        <c:lblOffset val="100"/>
        <c:noMultiLvlLbl val="0"/>
      </c:catAx>
      <c:valAx>
        <c:axId val="5663273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66328208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</c:dTable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 orientation="landscape"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fAIXA DE IDADE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r>
            <a:rPr lang="pt-BR" sz="1600" b="1" i="0" u="none" strike="noStrike" cap="all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</a:rPr>
            <a:t>fAIXA DE IDADE</a:t>
          </a:r>
        </a:p>
      </cx:txPr>
    </cx:title>
    <cx:plotArea>
      <cx:plotAreaRegion>
        <cx:series layoutId="treemap" uniqueId="{6D4DDBEC-77EE-4117-9109-7F9BBF7D68FE}">
          <cx:tx>
            <cx:txData>
              <cx:f>_xlchart.v1.1</cx:f>
              <cx:v>2026</cx:v>
            </cx:txData>
          </cx:tx>
          <cx:dataLabels pos="ctr">
            <cx:visibility seriesName="0" categoryName="1" value="1"/>
            <cx:separator>
</cx:separator>
          </cx:dataLabels>
          <cx:dataId val="0"/>
          <cx:layoutPr>
            <cx:parentLabelLayout val="overlapping"/>
          </cx:layoutPr>
        </cx:series>
      </cx:plotAreaRegion>
    </cx:plotArea>
    <cx:legend pos="t" align="ctr" overlay="0"/>
  </cx:chart>
  <cx:spPr>
    <a:noFill/>
  </cx:spPr>
  <cx:printSettings>
    <cx:headerFooter alignWithMargins="1" differentOddEven="0" differentFirst="0"/>
    <cx:pageMargins l="0.511811024" r="0.511811024" t="0.78740157499999996" b="0.78740157499999996" header="0.31496062000000002" footer="0.31496062000000002"/>
    <cx:pageSetup paperSize="1" firstPageNumber="1" orientation="default" blackAndWhite="0" draft="0" useFirstPageNumber="0" horizontalDpi="600" verticalDpi="600" copies="1"/>
  </cx:printSettings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>
      <cx:tx>
        <cx:txData>
          <cx:v>Faixa de Idade 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r>
            <a:rPr lang="pt-BR" sz="1400" b="1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</a:rPr>
            <a:t>Faixa de Idade </a:t>
          </a:r>
        </a:p>
      </cx:txPr>
    </cx:title>
    <cx:plotArea>
      <cx:plotAreaRegion>
        <cx:series layoutId="treemap" uniqueId="{6DB2FFCF-41E7-484B-BD79-576194A77573}">
          <cx:tx>
            <cx:txData>
              <cx:f>_xlchart.v1.4</cx:f>
              <cx:v>2026</cx:v>
            </cx:txData>
          </cx:tx>
          <cx:dataLabels pos="inEnd">
            <cx:visibility seriesName="0" categoryName="1" value="1"/>
            <cx:separator>
</cx:separator>
          </cx:dataLabels>
          <cx:dataId val="0"/>
          <cx:layoutPr>
            <cx:parentLabelLayout val="overlapping"/>
          </cx:layoutPr>
        </cx:series>
      </cx:plotAreaRegion>
    </cx:plotArea>
    <cx:legend pos="t" align="ctr" overlay="0"/>
  </cx:chart>
  <cx:spPr>
    <a:noFill/>
  </cx:spPr>
  <cx:printSettings>
    <cx:headerFooter alignWithMargins="1" differentOddEven="0" differentFirst="0"/>
    <cx:pageMargins l="0.511811024" r="0.511811024" t="0.78740157499999996" b="0.78740157499999996" header="0.31496062000000002" footer="0.31496062000000002"/>
    <cx:pageSetup paperSize="1" firstPageNumber="1" orientation="default" blackAndWhite="0" draft="0" useFirstPageNumber="0" horizontalDpi="600" verticalDpi="600" copies="1"/>
  </cx:printSettings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416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1000" b="1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cap="all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1.xml"/><Relationship Id="rId2" Type="http://schemas.openxmlformats.org/officeDocument/2006/relationships/image" Target="../media/image2.png"/><Relationship Id="rId1" Type="http://schemas.openxmlformats.org/officeDocument/2006/relationships/chart" Target="../charts/chart3.xml"/><Relationship Id="rId4" Type="http://schemas.microsoft.com/office/2014/relationships/chartEx" Target="../charts/chartEx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80124</xdr:colOff>
      <xdr:row>0</xdr:row>
      <xdr:rowOff>0</xdr:rowOff>
    </xdr:from>
    <xdr:to>
      <xdr:col>7</xdr:col>
      <xdr:colOff>59393</xdr:colOff>
      <xdr:row>3</xdr:row>
      <xdr:rowOff>134479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4116191B-8047-47BA-8C97-AE8715BE43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48264" y="0"/>
          <a:ext cx="604109" cy="683119"/>
        </a:xfrm>
        <a:prstGeom prst="rect">
          <a:avLst/>
        </a:prstGeom>
      </xdr:spPr>
    </xdr:pic>
    <xdr:clientData/>
  </xdr:twoCellAnchor>
  <xdr:twoCellAnchor>
    <xdr:from>
      <xdr:col>0</xdr:col>
      <xdr:colOff>390523</xdr:colOff>
      <xdr:row>34</xdr:row>
      <xdr:rowOff>68580</xdr:rowOff>
    </xdr:from>
    <xdr:to>
      <xdr:col>13</xdr:col>
      <xdr:colOff>487680</xdr:colOff>
      <xdr:row>53</xdr:row>
      <xdr:rowOff>15240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161D2E6D-46AC-CB4C-6E67-4CE67EC644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388620</xdr:colOff>
      <xdr:row>53</xdr:row>
      <xdr:rowOff>137160</xdr:rowOff>
    </xdr:from>
    <xdr:to>
      <xdr:col>13</xdr:col>
      <xdr:colOff>502919</xdr:colOff>
      <xdr:row>67</xdr:row>
      <xdr:rowOff>167639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A51BF736-AF68-4053-ADAB-BCFBD8DB0A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</xdr:colOff>
      <xdr:row>37</xdr:row>
      <xdr:rowOff>121920</xdr:rowOff>
    </xdr:from>
    <xdr:to>
      <xdr:col>13</xdr:col>
      <xdr:colOff>76200</xdr:colOff>
      <xdr:row>67</xdr:row>
      <xdr:rowOff>3810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464455DC-D690-FEED-F1D6-A794301009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5</xdr:col>
      <xdr:colOff>85726</xdr:colOff>
      <xdr:row>0</xdr:row>
      <xdr:rowOff>0</xdr:rowOff>
    </xdr:from>
    <xdr:to>
      <xdr:col>5</xdr:col>
      <xdr:colOff>609600</xdr:colOff>
      <xdr:row>3</xdr:row>
      <xdr:rowOff>69998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52C9ACE9-ED1E-416C-AA9A-CC5409138D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35706" y="85725"/>
          <a:ext cx="523874" cy="595778"/>
        </a:xfrm>
        <a:prstGeom prst="rect">
          <a:avLst/>
        </a:prstGeom>
      </xdr:spPr>
    </xdr:pic>
    <xdr:clientData/>
  </xdr:twoCellAnchor>
  <xdr:twoCellAnchor>
    <xdr:from>
      <xdr:col>0</xdr:col>
      <xdr:colOff>129540</xdr:colOff>
      <xdr:row>71</xdr:row>
      <xdr:rowOff>142874</xdr:rowOff>
    </xdr:from>
    <xdr:to>
      <xdr:col>12</xdr:col>
      <xdr:colOff>320040</xdr:colOff>
      <xdr:row>88</xdr:row>
      <xdr:rowOff>137160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Gráfico 5">
              <a:extLst>
                <a:ext uri="{FF2B5EF4-FFF2-40B4-BE49-F238E27FC236}">
                  <a16:creationId xmlns:a16="http://schemas.microsoft.com/office/drawing/2014/main" id="{DCD4FBCF-C258-474E-A515-E9962DBEC9B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29540" y="12418694"/>
              <a:ext cx="8214360" cy="3103246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BR" sz="1100"/>
                <a:t>Este gráfico não está disponível na sua versão de Excel.
Editar esta forma ou salvar esta pasta de trabalho em um formato de arquivo diferente quebrará o gráfico permanentemente.</a:t>
              </a:r>
            </a:p>
          </xdr:txBody>
        </xdr:sp>
      </mc:Fallback>
    </mc:AlternateContent>
    <xdr:clientData/>
  </xdr:twoCellAnchor>
  <xdr:twoCellAnchor>
    <xdr:from>
      <xdr:col>0</xdr:col>
      <xdr:colOff>105727</xdr:colOff>
      <xdr:row>89</xdr:row>
      <xdr:rowOff>136207</xdr:rowOff>
    </xdr:from>
    <xdr:to>
      <xdr:col>12</xdr:col>
      <xdr:colOff>259080</xdr:colOff>
      <xdr:row>104</xdr:row>
      <xdr:rowOff>53340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Gráfico 8">
              <a:extLst>
                <a:ext uri="{FF2B5EF4-FFF2-40B4-BE49-F238E27FC236}">
                  <a16:creationId xmlns:a16="http://schemas.microsoft.com/office/drawing/2014/main" id="{65E235A3-ED96-40CA-BA90-180B439E028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05727" y="15703867"/>
              <a:ext cx="8177213" cy="2660333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BR" sz="1100"/>
                <a:t>Este gráfico não está disponível na sua versão de Excel.
Editar esta forma ou salvar esta pasta de trabalho em um formato de arquivo diferente quebrará o gráfico permanentemente.</a:t>
              </a:r>
            </a:p>
          </xdr:txBody>
        </xdr:sp>
      </mc:Fallback>
    </mc:AlternateContent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8073A07-CC2C-4D5A-8B30-D14BE5033CCE}" name="Tabela1" displayName="Tabela1" ref="B14:N26" totalsRowShown="0" headerRowDxfId="35" dataDxfId="33" headerRowBorderDxfId="34" tableBorderDxfId="32" totalsRowBorderDxfId="31" headerRowCellStyle="Título 4" dataCellStyle="Título 4">
  <autoFilter ref="B14:N26" xr:uid="{18073A07-CC2C-4D5A-8B30-D14BE5033CCE}"/>
  <tableColumns count="13">
    <tableColumn id="1" xr3:uid="{D498435A-2E61-46D4-837F-5EEE0EE08586}" name="Faixa de Idade " dataDxfId="30" dataCellStyle="Título 4"/>
    <tableColumn id="2" xr3:uid="{FC4FC169-BA75-4E65-9B47-2DFE47B721A3}" name="2015" dataDxfId="29" dataCellStyle="Título 4"/>
    <tableColumn id="3" xr3:uid="{9287DFA3-DC16-4B9E-8094-8EBB60469B80}" name="2016" dataDxfId="28" dataCellStyle="Título 4"/>
    <tableColumn id="4" xr3:uid="{ED40B464-CCEB-4703-9B88-235C3E01DE49}" name="2017" dataDxfId="27" dataCellStyle="Título 4"/>
    <tableColumn id="5" xr3:uid="{1C761A35-5F13-489D-8E76-8A713E67A228}" name="2018" dataDxfId="26" dataCellStyle="Título 4"/>
    <tableColumn id="6" xr3:uid="{7DC64DDE-4FC9-43CE-8AA4-897E8F0C17AE}" name="2019" dataDxfId="25" dataCellStyle="Título 4"/>
    <tableColumn id="7" xr3:uid="{F912055F-ED98-4814-8290-CD0D4769D7CB}" name="2020" dataDxfId="24" dataCellStyle="Título 4"/>
    <tableColumn id="8" xr3:uid="{7F34955A-45A0-49DC-99AE-F60B1E090D1B}" name="2021" dataDxfId="23" dataCellStyle="Título 4"/>
    <tableColumn id="9" xr3:uid="{384E91CF-8DEF-493D-B5E5-B94DED493790}" name="2022" dataDxfId="22" dataCellStyle="Título 4"/>
    <tableColumn id="10" xr3:uid="{9F266445-313B-4B63-8728-FC059DEDF9E1}" name="2023" dataDxfId="21" dataCellStyle="Título 4"/>
    <tableColumn id="11" xr3:uid="{CAFDB677-F604-4DC5-B9C6-DF42B8B93885}" name="2024" dataDxfId="20" dataCellStyle="Título 4"/>
    <tableColumn id="12" xr3:uid="{4A7CE1AF-1938-4327-9DCD-9DBA49CDDE1B}" name="2025" dataDxfId="19" dataCellStyle="Título 4"/>
    <tableColumn id="13" xr3:uid="{04FADC55-AF2B-4F86-B614-70672E5B123F}" name="2026" dataDxfId="18" dataCellStyle="Título 4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B7BAF9D-2EA1-4A3D-98F4-AE2D18B6CF1A}" name="Tabela2" displayName="Tabela2" ref="A10:N36" totalsRowShown="0" headerRowDxfId="17" dataDxfId="15" headerRowBorderDxfId="16" tableBorderDxfId="14" headerRowCellStyle="Título 4" dataCellStyle="Título 4">
  <autoFilter ref="A10:N36" xr:uid="{0B7BAF9D-2EA1-4A3D-98F4-AE2D18B6CF1A}"/>
  <tableColumns count="14">
    <tableColumn id="1" xr3:uid="{E9C71944-FF05-4BC2-BC35-F123268F3962}" name="Sexo" dataDxfId="13" dataCellStyle="Título 4"/>
    <tableColumn id="2" xr3:uid="{1FD1E22D-B142-4490-9198-99419BA57DFF}" name="Faixa Etária (anos)" dataDxfId="12" dataCellStyle="Título 4"/>
    <tableColumn id="4" xr3:uid="{08C6F6F8-8501-4208-8B30-5B942889F5DA}" name="2015" dataDxfId="11" dataCellStyle="Título 4"/>
    <tableColumn id="5" xr3:uid="{63B48DF6-3F1E-4803-8EF6-D1FC108859B2}" name="2016" dataDxfId="10" dataCellStyle="Título 4"/>
    <tableColumn id="6" xr3:uid="{051DF3A4-842C-474C-AB5F-5408A9BCBF62}" name="2017" dataDxfId="9" dataCellStyle="Título 4"/>
    <tableColumn id="7" xr3:uid="{2C19F40D-531E-4A9A-99F6-987FDE7A8D6C}" name="2018" dataDxfId="8" dataCellStyle="Título 4"/>
    <tableColumn id="8" xr3:uid="{A9443CF8-6ACA-4638-91D9-C33C68C32B8A}" name="2019" dataDxfId="7" dataCellStyle="Título 4"/>
    <tableColumn id="9" xr3:uid="{00D7F1AA-3539-4C3B-893E-6D32A658F527}" name="2020" dataDxfId="6" dataCellStyle="Título 4"/>
    <tableColumn id="10" xr3:uid="{401FD3A1-1808-4797-8139-7A16063CF0FB}" name="2021" dataDxfId="5" dataCellStyle="Título 4"/>
    <tableColumn id="11" xr3:uid="{4EE7BD8F-0432-44DE-B7D0-86FA6B27CDFC}" name="2022" dataDxfId="4" dataCellStyle="Título 4"/>
    <tableColumn id="12" xr3:uid="{92DBCD4B-41CD-4E72-8A49-B2C0EFCE36EF}" name="2023" dataDxfId="3" dataCellStyle="Título 4"/>
    <tableColumn id="13" xr3:uid="{C6D434EF-ECF3-4522-B65A-30D9736E9905}" name="2024" dataDxfId="2" dataCellStyle="Título 4"/>
    <tableColumn id="15" xr3:uid="{64AA98FC-E4D6-4EEB-BF13-26BB7D3291F3}" name="2025" dataDxfId="1" dataCellStyle="Título 4"/>
    <tableColumn id="14" xr3:uid="{16D37E20-BF5E-421C-8F34-4CCA032A3C83}" name="2026" dataDxfId="0" dataCellStyle="Título 4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1EA846-2E7A-47C2-A4C7-8E6DAD8FDED8}">
  <dimension ref="B1:Q28"/>
  <sheetViews>
    <sheetView tabSelected="1" topLeftCell="A55" workbookViewId="0">
      <selection activeCell="O64" sqref="O64"/>
    </sheetView>
  </sheetViews>
  <sheetFormatPr defaultRowHeight="14.4" x14ac:dyDescent="0.3"/>
  <cols>
    <col min="1" max="1" width="6.44140625" customWidth="1"/>
    <col min="2" max="2" width="15.44140625" style="1" customWidth="1"/>
    <col min="3" max="13" width="9.109375" style="2" customWidth="1"/>
    <col min="14" max="14" width="9.109375" bestFit="1" customWidth="1"/>
  </cols>
  <sheetData>
    <row r="1" spans="2:17" x14ac:dyDescent="0.3"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pans="2:17" x14ac:dyDescent="0.3"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pans="2:17" x14ac:dyDescent="0.3"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4" spans="2:17" x14ac:dyDescent="0.3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</row>
    <row r="5" spans="2:17" x14ac:dyDescent="0.3"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</row>
    <row r="6" spans="2:17" x14ac:dyDescent="0.3">
      <c r="B6" s="4"/>
      <c r="C6" s="4"/>
      <c r="D6" s="4"/>
      <c r="E6" s="5"/>
      <c r="F6" s="5"/>
      <c r="G6" s="6" t="s">
        <v>0</v>
      </c>
      <c r="H6" s="4"/>
      <c r="I6" s="4"/>
      <c r="J6" s="4"/>
      <c r="K6" s="4"/>
      <c r="L6" s="4"/>
      <c r="M6" s="4"/>
    </row>
    <row r="7" spans="2:17" x14ac:dyDescent="0.3">
      <c r="B7" s="4"/>
      <c r="C7" s="4"/>
      <c r="D7" s="4"/>
      <c r="E7" s="4"/>
      <c r="F7" s="5"/>
      <c r="G7" s="6" t="s">
        <v>1</v>
      </c>
      <c r="H7" s="4"/>
      <c r="I7" s="4"/>
      <c r="J7" s="4"/>
      <c r="K7" s="4"/>
      <c r="L7" s="4"/>
      <c r="M7" s="4"/>
    </row>
    <row r="8" spans="2:17" x14ac:dyDescent="0.3">
      <c r="B8" s="4"/>
      <c r="C8" s="4"/>
      <c r="D8" s="4"/>
      <c r="E8" s="4"/>
      <c r="F8" s="5"/>
      <c r="G8" s="6" t="s">
        <v>2</v>
      </c>
      <c r="H8" s="4"/>
      <c r="I8" s="4"/>
      <c r="J8" s="4"/>
      <c r="K8" s="4"/>
      <c r="L8" s="4"/>
      <c r="M8" s="4"/>
    </row>
    <row r="9" spans="2:17" x14ac:dyDescent="0.3">
      <c r="B9" s="4"/>
      <c r="C9" s="4"/>
      <c r="D9" s="4"/>
      <c r="E9" s="4"/>
      <c r="F9" s="5"/>
      <c r="G9" s="6" t="s">
        <v>36</v>
      </c>
      <c r="H9" s="4"/>
      <c r="I9" s="4"/>
      <c r="J9" s="4"/>
      <c r="K9" s="4"/>
      <c r="L9" s="4"/>
      <c r="M9" s="4"/>
    </row>
    <row r="11" spans="2:17" s="10" customFormat="1" ht="15.6" x14ac:dyDescent="0.3">
      <c r="B11" s="9" t="s">
        <v>24</v>
      </c>
    </row>
    <row r="12" spans="2:17" x14ac:dyDescent="0.3">
      <c r="B12" s="2" t="s">
        <v>40</v>
      </c>
    </row>
    <row r="14" spans="2:17" x14ac:dyDescent="0.3">
      <c r="B14" s="13" t="s">
        <v>11</v>
      </c>
      <c r="C14" s="14" t="s">
        <v>25</v>
      </c>
      <c r="D14" s="14" t="s">
        <v>26</v>
      </c>
      <c r="E14" s="14" t="s">
        <v>27</v>
      </c>
      <c r="F14" s="14" t="s">
        <v>28</v>
      </c>
      <c r="G14" s="14" t="s">
        <v>29</v>
      </c>
      <c r="H14" s="14" t="s">
        <v>30</v>
      </c>
      <c r="I14" s="14" t="s">
        <v>31</v>
      </c>
      <c r="J14" s="14" t="s">
        <v>32</v>
      </c>
      <c r="K14" s="14" t="s">
        <v>33</v>
      </c>
      <c r="L14" s="15" t="s">
        <v>34</v>
      </c>
      <c r="M14" s="15" t="s">
        <v>38</v>
      </c>
      <c r="N14" s="15" t="s">
        <v>39</v>
      </c>
    </row>
    <row r="15" spans="2:17" x14ac:dyDescent="0.3">
      <c r="B15" s="11" t="s">
        <v>12</v>
      </c>
      <c r="C15" s="3">
        <v>26705</v>
      </c>
      <c r="D15" s="3">
        <v>26139</v>
      </c>
      <c r="E15" s="3">
        <v>25632</v>
      </c>
      <c r="F15" s="3">
        <v>24554</v>
      </c>
      <c r="G15" s="3">
        <v>23437</v>
      </c>
      <c r="H15" s="3">
        <v>18453</v>
      </c>
      <c r="I15" s="3">
        <v>18785</v>
      </c>
      <c r="J15" s="3">
        <v>19810</v>
      </c>
      <c r="K15" s="3">
        <v>21670</v>
      </c>
      <c r="L15" s="12">
        <v>22165</v>
      </c>
      <c r="M15" s="34">
        <v>24682</v>
      </c>
      <c r="N15" s="34">
        <v>25510</v>
      </c>
      <c r="P15" s="35"/>
      <c r="Q15" s="36"/>
    </row>
    <row r="16" spans="2:17" x14ac:dyDescent="0.3">
      <c r="B16" s="11" t="s">
        <v>13</v>
      </c>
      <c r="C16" s="3">
        <v>58617</v>
      </c>
      <c r="D16" s="3">
        <v>58947</v>
      </c>
      <c r="E16" s="3">
        <v>59418</v>
      </c>
      <c r="F16" s="3">
        <v>59311</v>
      </c>
      <c r="G16" s="3">
        <v>58232</v>
      </c>
      <c r="H16" s="3">
        <v>54888</v>
      </c>
      <c r="I16" s="3">
        <v>54611</v>
      </c>
      <c r="J16" s="3">
        <v>55549</v>
      </c>
      <c r="K16" s="3">
        <v>56305</v>
      </c>
      <c r="L16" s="12">
        <v>56427</v>
      </c>
      <c r="M16" s="3">
        <v>57968</v>
      </c>
      <c r="N16" s="3">
        <v>58424</v>
      </c>
      <c r="P16" s="35"/>
      <c r="Q16" s="36"/>
    </row>
    <row r="17" spans="2:17" x14ac:dyDescent="0.3">
      <c r="B17" s="11" t="s">
        <v>14</v>
      </c>
      <c r="C17" s="3">
        <v>101640</v>
      </c>
      <c r="D17" s="3">
        <v>100566</v>
      </c>
      <c r="E17" s="3">
        <v>99629</v>
      </c>
      <c r="F17" s="3">
        <v>98664</v>
      </c>
      <c r="G17" s="3">
        <v>97141</v>
      </c>
      <c r="H17" s="3">
        <v>94878</v>
      </c>
      <c r="I17" s="3">
        <v>96804</v>
      </c>
      <c r="J17" s="3">
        <v>99042</v>
      </c>
      <c r="K17" s="3">
        <v>101081</v>
      </c>
      <c r="L17" s="12">
        <v>101710</v>
      </c>
      <c r="M17" s="3">
        <v>104561</v>
      </c>
      <c r="N17" s="3">
        <v>105202</v>
      </c>
      <c r="P17" s="35"/>
      <c r="Q17" s="36"/>
    </row>
    <row r="18" spans="2:17" x14ac:dyDescent="0.3">
      <c r="B18" s="11" t="s">
        <v>15</v>
      </c>
      <c r="C18" s="3">
        <v>201334</v>
      </c>
      <c r="D18" s="3">
        <v>210827</v>
      </c>
      <c r="E18" s="3">
        <v>219504</v>
      </c>
      <c r="F18" s="3">
        <v>228069</v>
      </c>
      <c r="G18" s="3">
        <v>235181</v>
      </c>
      <c r="H18" s="3">
        <v>237976</v>
      </c>
      <c r="I18" s="3">
        <v>241183</v>
      </c>
      <c r="J18" s="3">
        <v>243629</v>
      </c>
      <c r="K18" s="3">
        <v>246479</v>
      </c>
      <c r="L18" s="12">
        <v>249748</v>
      </c>
      <c r="M18" s="3">
        <v>255497</v>
      </c>
      <c r="N18" s="3">
        <v>256873</v>
      </c>
      <c r="P18" s="35"/>
      <c r="Q18" s="36"/>
    </row>
    <row r="19" spans="2:17" x14ac:dyDescent="0.3">
      <c r="B19" s="11" t="s">
        <v>16</v>
      </c>
      <c r="C19" s="3">
        <v>139559</v>
      </c>
      <c r="D19" s="3">
        <v>144829</v>
      </c>
      <c r="E19" s="3">
        <v>151952</v>
      </c>
      <c r="F19" s="3">
        <v>158994</v>
      </c>
      <c r="G19" s="3">
        <v>167266</v>
      </c>
      <c r="H19" s="3">
        <v>176761</v>
      </c>
      <c r="I19" s="3">
        <v>187321</v>
      </c>
      <c r="J19" s="3">
        <v>200966</v>
      </c>
      <c r="K19" s="3">
        <v>214079</v>
      </c>
      <c r="L19" s="12">
        <v>226821</v>
      </c>
      <c r="M19" s="3">
        <v>238392</v>
      </c>
      <c r="N19" s="3">
        <v>240384</v>
      </c>
      <c r="P19" s="35"/>
      <c r="Q19" s="36"/>
    </row>
    <row r="20" spans="2:17" x14ac:dyDescent="0.3">
      <c r="B20" s="11" t="s">
        <v>17</v>
      </c>
      <c r="C20" s="3">
        <v>102571</v>
      </c>
      <c r="D20" s="3">
        <v>107718</v>
      </c>
      <c r="E20" s="3">
        <v>112767</v>
      </c>
      <c r="F20" s="3">
        <v>117820</v>
      </c>
      <c r="G20" s="3">
        <v>123190</v>
      </c>
      <c r="H20" s="3">
        <v>128047</v>
      </c>
      <c r="I20" s="3">
        <v>132963</v>
      </c>
      <c r="J20" s="3">
        <v>137563</v>
      </c>
      <c r="K20" s="3">
        <v>143083</v>
      </c>
      <c r="L20" s="12">
        <v>148385</v>
      </c>
      <c r="M20" s="3">
        <v>154029</v>
      </c>
      <c r="N20" s="3">
        <v>155055</v>
      </c>
      <c r="P20" s="35"/>
      <c r="Q20" s="36"/>
    </row>
    <row r="21" spans="2:17" x14ac:dyDescent="0.3">
      <c r="B21" s="11" t="s">
        <v>18</v>
      </c>
      <c r="C21" s="3">
        <v>58909</v>
      </c>
      <c r="D21" s="3">
        <v>63097</v>
      </c>
      <c r="E21" s="3">
        <v>67863</v>
      </c>
      <c r="F21" s="3">
        <v>72286</v>
      </c>
      <c r="G21" s="3">
        <v>76581</v>
      </c>
      <c r="H21" s="3">
        <v>80906</v>
      </c>
      <c r="I21" s="3">
        <v>85846</v>
      </c>
      <c r="J21" s="3">
        <v>91438</v>
      </c>
      <c r="K21" s="3">
        <v>96919</v>
      </c>
      <c r="L21" s="12">
        <v>103067</v>
      </c>
      <c r="M21" s="3">
        <v>109588</v>
      </c>
      <c r="N21" s="3">
        <v>110691</v>
      </c>
      <c r="P21" s="35"/>
      <c r="Q21" s="36"/>
    </row>
    <row r="22" spans="2:17" x14ac:dyDescent="0.3">
      <c r="B22" s="11" t="s">
        <v>19</v>
      </c>
      <c r="C22" s="3">
        <v>25828</v>
      </c>
      <c r="D22" s="3">
        <v>28317</v>
      </c>
      <c r="E22" s="3">
        <v>30886</v>
      </c>
      <c r="F22" s="3">
        <v>33965</v>
      </c>
      <c r="G22" s="3">
        <v>37370</v>
      </c>
      <c r="H22" s="3">
        <v>40754</v>
      </c>
      <c r="I22" s="3">
        <v>44532</v>
      </c>
      <c r="J22" s="3">
        <v>48239</v>
      </c>
      <c r="K22" s="3">
        <v>52358</v>
      </c>
      <c r="L22" s="12">
        <v>56598</v>
      </c>
      <c r="M22" s="3">
        <v>61371</v>
      </c>
      <c r="N22" s="3">
        <v>61982</v>
      </c>
      <c r="P22" s="35"/>
      <c r="Q22" s="36"/>
    </row>
    <row r="23" spans="2:17" x14ac:dyDescent="0.3">
      <c r="B23" s="11" t="s">
        <v>20</v>
      </c>
      <c r="C23" s="3">
        <v>7779</v>
      </c>
      <c r="D23" s="3">
        <v>9039</v>
      </c>
      <c r="E23" s="3">
        <v>10433</v>
      </c>
      <c r="F23" s="3">
        <v>11888</v>
      </c>
      <c r="G23" s="3">
        <v>13581</v>
      </c>
      <c r="H23" s="3">
        <v>15337</v>
      </c>
      <c r="I23" s="3">
        <v>17433</v>
      </c>
      <c r="J23" s="3">
        <v>19265</v>
      </c>
      <c r="K23" s="3">
        <v>21397</v>
      </c>
      <c r="L23" s="12">
        <v>23698</v>
      </c>
      <c r="M23" s="3">
        <v>26144</v>
      </c>
      <c r="N23" s="3">
        <v>26565</v>
      </c>
      <c r="P23" s="35"/>
      <c r="Q23" s="36"/>
    </row>
    <row r="24" spans="2:17" x14ac:dyDescent="0.3">
      <c r="B24" s="11" t="s">
        <v>21</v>
      </c>
      <c r="C24" s="3">
        <v>1294</v>
      </c>
      <c r="D24" s="3">
        <v>1673</v>
      </c>
      <c r="E24" s="3">
        <v>2098</v>
      </c>
      <c r="F24" s="3">
        <v>2570</v>
      </c>
      <c r="G24" s="3">
        <v>3052</v>
      </c>
      <c r="H24" s="3">
        <v>3694</v>
      </c>
      <c r="I24" s="3">
        <v>4370</v>
      </c>
      <c r="J24" s="3">
        <v>5117</v>
      </c>
      <c r="K24" s="3">
        <v>5968</v>
      </c>
      <c r="L24" s="12">
        <v>6731</v>
      </c>
      <c r="M24" s="3">
        <v>7798</v>
      </c>
      <c r="N24" s="3">
        <v>7957</v>
      </c>
      <c r="P24" s="35"/>
      <c r="Q24" s="36"/>
    </row>
    <row r="25" spans="2:17" x14ac:dyDescent="0.3">
      <c r="B25" s="11" t="s">
        <v>22</v>
      </c>
      <c r="C25" s="3">
        <v>55</v>
      </c>
      <c r="D25" s="3">
        <v>79</v>
      </c>
      <c r="E25" s="3">
        <v>105</v>
      </c>
      <c r="F25" s="3">
        <v>154</v>
      </c>
      <c r="G25" s="3">
        <v>227</v>
      </c>
      <c r="H25" s="3">
        <v>303</v>
      </c>
      <c r="I25" s="3">
        <v>401</v>
      </c>
      <c r="J25" s="3">
        <v>555</v>
      </c>
      <c r="K25" s="3">
        <v>769</v>
      </c>
      <c r="L25" s="12">
        <v>1039</v>
      </c>
      <c r="M25" s="3">
        <v>1350</v>
      </c>
      <c r="N25" s="3">
        <v>1420</v>
      </c>
      <c r="P25" s="35"/>
      <c r="Q25" s="36"/>
    </row>
    <row r="26" spans="2:17" s="7" customFormat="1" x14ac:dyDescent="0.3">
      <c r="B26" s="16" t="s">
        <v>9</v>
      </c>
      <c r="C26" s="17">
        <f t="shared" ref="C26:K26" si="0">SUM(C15:C25)</f>
        <v>724291</v>
      </c>
      <c r="D26" s="17">
        <f t="shared" si="0"/>
        <v>751231</v>
      </c>
      <c r="E26" s="17">
        <f t="shared" si="0"/>
        <v>780287</v>
      </c>
      <c r="F26" s="17">
        <f t="shared" si="0"/>
        <v>808275</v>
      </c>
      <c r="G26" s="17">
        <f t="shared" si="0"/>
        <v>835258</v>
      </c>
      <c r="H26" s="17">
        <f t="shared" si="0"/>
        <v>851997</v>
      </c>
      <c r="I26" s="17">
        <f t="shared" si="0"/>
        <v>884249</v>
      </c>
      <c r="J26" s="17">
        <f t="shared" si="0"/>
        <v>921173</v>
      </c>
      <c r="K26" s="17">
        <f t="shared" si="0"/>
        <v>960108</v>
      </c>
      <c r="L26" s="18">
        <f>SUM(L15:L25)</f>
        <v>996389</v>
      </c>
      <c r="M26" s="18">
        <f>SUM(M15,M16:M25)</f>
        <v>1041380</v>
      </c>
      <c r="N26" s="18">
        <f>SUM(N15,N16:N25)</f>
        <v>1050063</v>
      </c>
    </row>
    <row r="28" spans="2:17" x14ac:dyDescent="0.3">
      <c r="B28" s="1" t="s">
        <v>23</v>
      </c>
    </row>
  </sheetData>
  <pageMargins left="0.511811024" right="0.511811024" top="0.78740157499999996" bottom="0.78740157499999996" header="0.31496062000000002" footer="0.31496062000000002"/>
  <pageSetup paperSize="9" scale="95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CC6D2-77AF-43DD-A6E3-0B04EEA9F8E4}">
  <dimension ref="A1:Q40"/>
  <sheetViews>
    <sheetView topLeftCell="A10" zoomScaleNormal="100" workbookViewId="0">
      <selection activeCell="A10" sqref="A10"/>
    </sheetView>
  </sheetViews>
  <sheetFormatPr defaultRowHeight="14.4" x14ac:dyDescent="0.3"/>
  <cols>
    <col min="2" max="2" width="17" style="1" customWidth="1"/>
    <col min="3" max="13" width="9.109375" style="2" customWidth="1"/>
  </cols>
  <sheetData>
    <row r="1" spans="1:17" s="1" customFormat="1" ht="13.8" x14ac:dyDescent="0.3"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P1" s="2"/>
    </row>
    <row r="2" spans="1:17" s="1" customFormat="1" ht="13.8" x14ac:dyDescent="0.3"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P2" s="2"/>
    </row>
    <row r="3" spans="1:17" s="1" customFormat="1" ht="13.8" x14ac:dyDescent="0.3">
      <c r="B3" s="32"/>
      <c r="C3" s="32"/>
      <c r="D3" s="32"/>
      <c r="E3" s="32"/>
      <c r="G3" s="32"/>
      <c r="H3" s="32"/>
      <c r="I3" s="32"/>
      <c r="J3" s="32"/>
      <c r="K3" s="32"/>
      <c r="L3" s="32"/>
      <c r="M3" s="32"/>
      <c r="P3" s="2"/>
    </row>
    <row r="4" spans="1:17" s="1" customFormat="1" ht="13.8" x14ac:dyDescent="0.3">
      <c r="B4" s="32"/>
      <c r="C4" s="32"/>
      <c r="F4" s="33" t="s">
        <v>0</v>
      </c>
      <c r="G4" s="32"/>
      <c r="H4" s="32"/>
      <c r="I4" s="32"/>
      <c r="J4" s="32"/>
      <c r="K4" s="32"/>
      <c r="L4" s="32"/>
      <c r="M4" s="32"/>
      <c r="P4" s="2"/>
    </row>
    <row r="5" spans="1:17" s="1" customFormat="1" ht="13.8" x14ac:dyDescent="0.3">
      <c r="B5" s="32"/>
      <c r="C5" s="32"/>
      <c r="D5" s="32"/>
      <c r="F5" s="33" t="s">
        <v>1</v>
      </c>
      <c r="G5" s="32"/>
      <c r="H5" s="32"/>
      <c r="I5" s="32"/>
      <c r="J5" s="32"/>
      <c r="K5" s="32"/>
      <c r="L5" s="32"/>
      <c r="M5" s="32"/>
      <c r="P5" s="2"/>
    </row>
    <row r="6" spans="1:17" s="1" customFormat="1" ht="13.8" x14ac:dyDescent="0.3">
      <c r="B6" s="32"/>
      <c r="C6" s="32"/>
      <c r="D6" s="32"/>
      <c r="F6" s="33" t="s">
        <v>2</v>
      </c>
      <c r="G6" s="32"/>
      <c r="H6" s="32"/>
      <c r="I6" s="32"/>
      <c r="J6" s="32"/>
      <c r="K6" s="32"/>
      <c r="L6" s="32"/>
      <c r="M6" s="32"/>
      <c r="P6" s="2"/>
    </row>
    <row r="7" spans="1:17" s="1" customFormat="1" ht="13.8" x14ac:dyDescent="0.3">
      <c r="B7" s="32"/>
      <c r="C7" s="32"/>
      <c r="D7" s="32"/>
      <c r="F7" s="33" t="s">
        <v>37</v>
      </c>
      <c r="G7" s="32"/>
      <c r="H7" s="32"/>
      <c r="I7" s="32"/>
      <c r="J7" s="32"/>
      <c r="K7" s="32"/>
      <c r="L7" s="32"/>
      <c r="M7" s="32"/>
      <c r="P7" s="2"/>
    </row>
    <row r="8" spans="1:17" s="2" customFormat="1" ht="13.05" customHeight="1" x14ac:dyDescent="0.3">
      <c r="A8" s="31" t="s">
        <v>35</v>
      </c>
    </row>
    <row r="9" spans="1:17" s="2" customFormat="1" ht="13.05" customHeight="1" x14ac:dyDescent="0.3">
      <c r="A9" s="2" t="s">
        <v>41</v>
      </c>
    </row>
    <row r="10" spans="1:17" s="2" customFormat="1" ht="13.05" customHeight="1" x14ac:dyDescent="0.3">
      <c r="A10" s="14" t="s">
        <v>3</v>
      </c>
      <c r="B10" s="14" t="s">
        <v>4</v>
      </c>
      <c r="C10" s="14" t="s">
        <v>25</v>
      </c>
      <c r="D10" s="14" t="s">
        <v>26</v>
      </c>
      <c r="E10" s="14" t="s">
        <v>27</v>
      </c>
      <c r="F10" s="14" t="s">
        <v>28</v>
      </c>
      <c r="G10" s="14" t="s">
        <v>29</v>
      </c>
      <c r="H10" s="14" t="s">
        <v>30</v>
      </c>
      <c r="I10" s="14" t="s">
        <v>31</v>
      </c>
      <c r="J10" s="14" t="s">
        <v>32</v>
      </c>
      <c r="K10" s="14" t="s">
        <v>33</v>
      </c>
      <c r="L10" s="15" t="s">
        <v>34</v>
      </c>
      <c r="M10" s="15" t="s">
        <v>38</v>
      </c>
      <c r="N10" s="15" t="s">
        <v>39</v>
      </c>
    </row>
    <row r="11" spans="1:17" s="2" customFormat="1" ht="13.05" customHeight="1" x14ac:dyDescent="0.3">
      <c r="A11" s="19"/>
      <c r="B11" s="3" t="s">
        <v>12</v>
      </c>
      <c r="C11" s="3">
        <v>19625</v>
      </c>
      <c r="D11" s="3">
        <v>19200</v>
      </c>
      <c r="E11" s="3">
        <v>18824</v>
      </c>
      <c r="F11" s="3">
        <v>17844</v>
      </c>
      <c r="G11" s="3">
        <v>16989</v>
      </c>
      <c r="H11" s="3">
        <v>13354</v>
      </c>
      <c r="I11" s="3">
        <v>13786</v>
      </c>
      <c r="J11" s="3">
        <v>14419</v>
      </c>
      <c r="K11" s="3">
        <v>15524</v>
      </c>
      <c r="L11" s="12">
        <v>15714</v>
      </c>
      <c r="M11" s="34">
        <v>17407</v>
      </c>
      <c r="N11" s="34">
        <v>18088</v>
      </c>
      <c r="O11" s="28"/>
      <c r="Q11" s="30"/>
    </row>
    <row r="12" spans="1:17" s="2" customFormat="1" ht="13.05" customHeight="1" x14ac:dyDescent="0.3">
      <c r="A12" s="20"/>
      <c r="B12" s="3" t="s">
        <v>13</v>
      </c>
      <c r="C12" s="3">
        <v>42198</v>
      </c>
      <c r="D12" s="3">
        <v>42115</v>
      </c>
      <c r="E12" s="3">
        <v>42345</v>
      </c>
      <c r="F12" s="3">
        <v>42186</v>
      </c>
      <c r="G12" s="3">
        <v>41327</v>
      </c>
      <c r="H12" s="3">
        <v>39169</v>
      </c>
      <c r="I12" s="3">
        <v>38845</v>
      </c>
      <c r="J12" s="3">
        <v>39120</v>
      </c>
      <c r="K12" s="3">
        <v>39384</v>
      </c>
      <c r="L12" s="12">
        <v>39317</v>
      </c>
      <c r="M12" s="3">
        <v>40268</v>
      </c>
      <c r="N12" s="3">
        <v>40595</v>
      </c>
      <c r="O12" s="28"/>
      <c r="Q12" s="30"/>
    </row>
    <row r="13" spans="1:17" s="2" customFormat="1" ht="13.05" customHeight="1" x14ac:dyDescent="0.3">
      <c r="A13" s="20"/>
      <c r="B13" s="3" t="s">
        <v>14</v>
      </c>
      <c r="C13" s="3">
        <v>72065</v>
      </c>
      <c r="D13" s="3">
        <v>70646</v>
      </c>
      <c r="E13" s="3">
        <v>69467</v>
      </c>
      <c r="F13" s="3">
        <v>68331</v>
      </c>
      <c r="G13" s="3">
        <v>67057</v>
      </c>
      <c r="H13" s="3">
        <v>65383</v>
      </c>
      <c r="I13" s="3">
        <v>66627</v>
      </c>
      <c r="J13" s="3">
        <v>67839</v>
      </c>
      <c r="K13" s="3">
        <v>68668</v>
      </c>
      <c r="L13" s="12">
        <v>68973</v>
      </c>
      <c r="M13" s="3">
        <v>70362</v>
      </c>
      <c r="N13" s="3">
        <v>70815</v>
      </c>
      <c r="O13" s="28"/>
    </row>
    <row r="14" spans="1:17" s="2" customFormat="1" ht="13.05" customHeight="1" x14ac:dyDescent="0.3">
      <c r="A14" s="20"/>
      <c r="B14" s="3" t="s">
        <v>15</v>
      </c>
      <c r="C14" s="3">
        <v>143657</v>
      </c>
      <c r="D14" s="3">
        <v>149185</v>
      </c>
      <c r="E14" s="3">
        <v>153866</v>
      </c>
      <c r="F14" s="3">
        <v>158375</v>
      </c>
      <c r="G14" s="3">
        <v>162131</v>
      </c>
      <c r="H14" s="3">
        <v>163562</v>
      </c>
      <c r="I14" s="3">
        <v>165164</v>
      </c>
      <c r="J14" s="3">
        <v>165601</v>
      </c>
      <c r="K14" s="3">
        <v>166268</v>
      </c>
      <c r="L14" s="12">
        <v>167516</v>
      </c>
      <c r="M14" s="3">
        <v>169973</v>
      </c>
      <c r="N14" s="3">
        <v>170794</v>
      </c>
      <c r="O14" s="28"/>
    </row>
    <row r="15" spans="1:17" s="2" customFormat="1" ht="13.05" customHeight="1" x14ac:dyDescent="0.3">
      <c r="A15" s="19" t="s">
        <v>5</v>
      </c>
      <c r="B15" s="3" t="s">
        <v>16</v>
      </c>
      <c r="C15" s="3">
        <v>104226</v>
      </c>
      <c r="D15" s="3">
        <v>107636</v>
      </c>
      <c r="E15" s="3">
        <v>112068</v>
      </c>
      <c r="F15" s="3">
        <v>116249</v>
      </c>
      <c r="G15" s="3">
        <v>121211</v>
      </c>
      <c r="H15" s="3">
        <v>127113</v>
      </c>
      <c r="I15" s="3">
        <v>133638</v>
      </c>
      <c r="J15" s="3">
        <v>142038</v>
      </c>
      <c r="K15" s="3">
        <v>149890</v>
      </c>
      <c r="L15" s="12">
        <v>157358</v>
      </c>
      <c r="M15" s="3">
        <v>163880</v>
      </c>
      <c r="N15" s="3">
        <v>165040</v>
      </c>
      <c r="O15" s="28"/>
    </row>
    <row r="16" spans="1:17" s="2" customFormat="1" ht="13.05" customHeight="1" x14ac:dyDescent="0.3">
      <c r="A16" s="20"/>
      <c r="B16" s="3" t="s">
        <v>17</v>
      </c>
      <c r="C16" s="3">
        <v>78544</v>
      </c>
      <c r="D16" s="3">
        <v>82087</v>
      </c>
      <c r="E16" s="3">
        <v>85490</v>
      </c>
      <c r="F16" s="3">
        <v>88916</v>
      </c>
      <c r="G16" s="3">
        <v>92671</v>
      </c>
      <c r="H16" s="3">
        <v>96005</v>
      </c>
      <c r="I16" s="3">
        <v>99291</v>
      </c>
      <c r="J16" s="3">
        <v>102213</v>
      </c>
      <c r="K16" s="3">
        <v>105798</v>
      </c>
      <c r="L16" s="12">
        <v>109186</v>
      </c>
      <c r="M16" s="3">
        <v>112731</v>
      </c>
      <c r="N16" s="3">
        <v>113392</v>
      </c>
      <c r="O16" s="28"/>
    </row>
    <row r="17" spans="1:17" s="2" customFormat="1" ht="13.05" customHeight="1" x14ac:dyDescent="0.3">
      <c r="A17" s="20"/>
      <c r="B17" s="3" t="s">
        <v>18</v>
      </c>
      <c r="C17" s="3">
        <v>46552</v>
      </c>
      <c r="D17" s="3">
        <v>49586</v>
      </c>
      <c r="E17" s="3">
        <v>53166</v>
      </c>
      <c r="F17" s="3">
        <v>56338</v>
      </c>
      <c r="G17" s="3">
        <v>59366</v>
      </c>
      <c r="H17" s="3">
        <v>62455</v>
      </c>
      <c r="I17" s="3">
        <v>65957</v>
      </c>
      <c r="J17" s="3">
        <v>70054</v>
      </c>
      <c r="K17" s="3">
        <v>73997</v>
      </c>
      <c r="L17" s="12">
        <v>78465</v>
      </c>
      <c r="M17" s="3">
        <v>83138</v>
      </c>
      <c r="N17" s="3">
        <v>83932</v>
      </c>
      <c r="O17" s="28"/>
      <c r="Q17" s="35"/>
    </row>
    <row r="18" spans="1:17" s="2" customFormat="1" ht="13.05" customHeight="1" x14ac:dyDescent="0.3">
      <c r="A18" s="20"/>
      <c r="B18" s="3" t="s">
        <v>19</v>
      </c>
      <c r="C18" s="3">
        <v>21696</v>
      </c>
      <c r="D18" s="3">
        <v>23588</v>
      </c>
      <c r="E18" s="3">
        <v>25548</v>
      </c>
      <c r="F18" s="3">
        <v>27908</v>
      </c>
      <c r="G18" s="3">
        <v>30576</v>
      </c>
      <c r="H18" s="3">
        <v>33156</v>
      </c>
      <c r="I18" s="3">
        <v>36007</v>
      </c>
      <c r="J18" s="3">
        <v>38804</v>
      </c>
      <c r="K18" s="3">
        <v>41864</v>
      </c>
      <c r="L18" s="12">
        <v>44949</v>
      </c>
      <c r="M18" s="3">
        <v>48447</v>
      </c>
      <c r="N18" s="3">
        <v>48873</v>
      </c>
      <c r="O18" s="28"/>
      <c r="Q18"/>
    </row>
    <row r="19" spans="1:17" s="2" customFormat="1" ht="13.05" customHeight="1" x14ac:dyDescent="0.3">
      <c r="A19" s="20"/>
      <c r="B19" s="3" t="s">
        <v>20</v>
      </c>
      <c r="C19" s="3">
        <v>6905</v>
      </c>
      <c r="D19" s="3">
        <v>7996</v>
      </c>
      <c r="E19" s="3">
        <v>9178</v>
      </c>
      <c r="F19" s="3">
        <v>10389</v>
      </c>
      <c r="G19" s="3">
        <v>11786</v>
      </c>
      <c r="H19" s="3">
        <v>13230</v>
      </c>
      <c r="I19" s="3">
        <v>14975</v>
      </c>
      <c r="J19" s="3">
        <v>16438</v>
      </c>
      <c r="K19" s="3">
        <v>18165</v>
      </c>
      <c r="L19" s="12">
        <v>20001</v>
      </c>
      <c r="M19" s="3">
        <v>21957</v>
      </c>
      <c r="N19" s="3">
        <v>22296</v>
      </c>
      <c r="O19" s="28"/>
      <c r="Q19"/>
    </row>
    <row r="20" spans="1:17" s="2" customFormat="1" ht="13.05" customHeight="1" x14ac:dyDescent="0.3">
      <c r="A20" s="20"/>
      <c r="B20" s="3" t="s">
        <v>21</v>
      </c>
      <c r="C20" s="3">
        <v>1224</v>
      </c>
      <c r="D20" s="3">
        <v>1565</v>
      </c>
      <c r="E20" s="3">
        <v>1962</v>
      </c>
      <c r="F20" s="3">
        <v>2382</v>
      </c>
      <c r="G20" s="3">
        <v>2808</v>
      </c>
      <c r="H20" s="3">
        <v>3370</v>
      </c>
      <c r="I20" s="3">
        <v>3981</v>
      </c>
      <c r="J20" s="3">
        <v>4626</v>
      </c>
      <c r="K20" s="3">
        <v>5354</v>
      </c>
      <c r="L20" s="12">
        <v>6005</v>
      </c>
      <c r="M20" s="3">
        <v>6925</v>
      </c>
      <c r="N20" s="3">
        <v>7057</v>
      </c>
      <c r="O20" s="28"/>
      <c r="Q20"/>
    </row>
    <row r="21" spans="1:17" s="2" customFormat="1" ht="13.05" customHeight="1" x14ac:dyDescent="0.3">
      <c r="A21" s="21"/>
      <c r="B21" s="3" t="s">
        <v>22</v>
      </c>
      <c r="C21" s="3">
        <v>55</v>
      </c>
      <c r="D21" s="3">
        <v>78</v>
      </c>
      <c r="E21" s="3">
        <v>104</v>
      </c>
      <c r="F21" s="3">
        <v>152</v>
      </c>
      <c r="G21" s="3">
        <v>225</v>
      </c>
      <c r="H21" s="3">
        <v>294</v>
      </c>
      <c r="I21" s="3">
        <v>387</v>
      </c>
      <c r="J21" s="3">
        <v>533</v>
      </c>
      <c r="K21" s="3">
        <v>739</v>
      </c>
      <c r="L21" s="12">
        <v>997</v>
      </c>
      <c r="M21" s="3">
        <v>1280</v>
      </c>
      <c r="N21" s="3">
        <v>1342</v>
      </c>
      <c r="O21" s="28"/>
      <c r="Q21"/>
    </row>
    <row r="22" spans="1:17" s="30" customFormat="1" ht="13.05" customHeight="1" x14ac:dyDescent="0.3">
      <c r="A22" s="27"/>
      <c r="B22" s="27" t="s">
        <v>6</v>
      </c>
      <c r="C22" s="8">
        <f t="shared" ref="C22:K22" si="0">SUM(C11:C21)</f>
        <v>536747</v>
      </c>
      <c r="D22" s="8">
        <f t="shared" si="0"/>
        <v>553682</v>
      </c>
      <c r="E22" s="8">
        <f t="shared" si="0"/>
        <v>572018</v>
      </c>
      <c r="F22" s="8">
        <f t="shared" si="0"/>
        <v>589070</v>
      </c>
      <c r="G22" s="8">
        <f t="shared" si="0"/>
        <v>606147</v>
      </c>
      <c r="H22" s="8">
        <f t="shared" si="0"/>
        <v>617091</v>
      </c>
      <c r="I22" s="8">
        <f t="shared" si="0"/>
        <v>638658</v>
      </c>
      <c r="J22" s="8">
        <f t="shared" si="0"/>
        <v>661685</v>
      </c>
      <c r="K22" s="8">
        <f t="shared" si="0"/>
        <v>685651</v>
      </c>
      <c r="L22" s="22">
        <f>SUM(L11:L21)</f>
        <v>708481</v>
      </c>
      <c r="M22" s="22">
        <f>SUM(M11:M21)</f>
        <v>736368</v>
      </c>
      <c r="N22" s="22">
        <f>SUM(N11:N21)</f>
        <v>742224</v>
      </c>
      <c r="O22" s="29"/>
      <c r="Q22"/>
    </row>
    <row r="23" spans="1:17" s="30" customFormat="1" ht="13.05" customHeight="1" x14ac:dyDescent="0.3">
      <c r="A23" s="14" t="s">
        <v>3</v>
      </c>
      <c r="B23" s="14" t="s">
        <v>4</v>
      </c>
      <c r="C23" s="14" t="s">
        <v>25</v>
      </c>
      <c r="D23" s="14" t="s">
        <v>26</v>
      </c>
      <c r="E23" s="14" t="s">
        <v>27</v>
      </c>
      <c r="F23" s="14" t="s">
        <v>28</v>
      </c>
      <c r="G23" s="14" t="s">
        <v>29</v>
      </c>
      <c r="H23" s="14" t="s">
        <v>30</v>
      </c>
      <c r="I23" s="14" t="s">
        <v>31</v>
      </c>
      <c r="J23" s="14" t="s">
        <v>32</v>
      </c>
      <c r="K23" s="14" t="s">
        <v>33</v>
      </c>
      <c r="L23" s="14" t="s">
        <v>34</v>
      </c>
      <c r="M23" s="14">
        <v>2025</v>
      </c>
      <c r="N23" s="14">
        <v>2026</v>
      </c>
      <c r="O23" s="29"/>
      <c r="Q23"/>
    </row>
    <row r="24" spans="1:17" s="2" customFormat="1" ht="13.05" customHeight="1" x14ac:dyDescent="0.3">
      <c r="A24" s="19"/>
      <c r="B24" s="3" t="s">
        <v>12</v>
      </c>
      <c r="C24" s="3">
        <v>7080</v>
      </c>
      <c r="D24" s="3">
        <v>6939</v>
      </c>
      <c r="E24" s="3">
        <v>6808</v>
      </c>
      <c r="F24" s="3">
        <v>6710</v>
      </c>
      <c r="G24" s="3">
        <v>6448</v>
      </c>
      <c r="H24" s="3">
        <v>5099</v>
      </c>
      <c r="I24" s="3">
        <v>4999</v>
      </c>
      <c r="J24" s="3">
        <v>5391</v>
      </c>
      <c r="K24" s="3">
        <v>6146</v>
      </c>
      <c r="L24" s="12">
        <v>6451</v>
      </c>
      <c r="M24" s="3">
        <v>7275</v>
      </c>
      <c r="N24" s="3">
        <v>7422</v>
      </c>
      <c r="Q24"/>
    </row>
    <row r="25" spans="1:17" s="2" customFormat="1" ht="13.05" customHeight="1" x14ac:dyDescent="0.3">
      <c r="A25" s="20"/>
      <c r="B25" s="3" t="s">
        <v>13</v>
      </c>
      <c r="C25" s="3">
        <v>16419</v>
      </c>
      <c r="D25" s="3">
        <v>16832</v>
      </c>
      <c r="E25" s="3">
        <v>17073</v>
      </c>
      <c r="F25" s="3">
        <v>17125</v>
      </c>
      <c r="G25" s="3">
        <v>16905</v>
      </c>
      <c r="H25" s="3">
        <v>15719</v>
      </c>
      <c r="I25" s="3">
        <v>15766</v>
      </c>
      <c r="J25" s="3">
        <v>16429</v>
      </c>
      <c r="K25" s="3">
        <v>16921</v>
      </c>
      <c r="L25" s="12">
        <v>17110</v>
      </c>
      <c r="M25" s="3">
        <v>17700</v>
      </c>
      <c r="N25" s="3">
        <v>17829</v>
      </c>
      <c r="Q25"/>
    </row>
    <row r="26" spans="1:17" s="2" customFormat="1" ht="13.05" customHeight="1" x14ac:dyDescent="0.3">
      <c r="A26" s="20"/>
      <c r="B26" s="3" t="s">
        <v>14</v>
      </c>
      <c r="C26" s="3">
        <v>29575</v>
      </c>
      <c r="D26" s="3">
        <v>29920</v>
      </c>
      <c r="E26" s="3">
        <v>30162</v>
      </c>
      <c r="F26" s="3">
        <v>30333</v>
      </c>
      <c r="G26" s="3">
        <v>30084</v>
      </c>
      <c r="H26" s="3">
        <v>29495</v>
      </c>
      <c r="I26" s="3">
        <v>30177</v>
      </c>
      <c r="J26" s="3">
        <v>31203</v>
      </c>
      <c r="K26" s="3">
        <v>32413</v>
      </c>
      <c r="L26" s="12">
        <v>32737</v>
      </c>
      <c r="M26" s="3">
        <v>34199</v>
      </c>
      <c r="N26" s="3">
        <v>34387</v>
      </c>
      <c r="Q26"/>
    </row>
    <row r="27" spans="1:17" s="2" customFormat="1" ht="13.05" customHeight="1" x14ac:dyDescent="0.3">
      <c r="A27" s="20"/>
      <c r="B27" s="3" t="s">
        <v>15</v>
      </c>
      <c r="C27" s="3">
        <v>57677</v>
      </c>
      <c r="D27" s="3">
        <v>61642</v>
      </c>
      <c r="E27" s="3">
        <v>65638</v>
      </c>
      <c r="F27" s="3">
        <v>69694</v>
      </c>
      <c r="G27" s="3">
        <v>73050</v>
      </c>
      <c r="H27" s="3">
        <v>74414</v>
      </c>
      <c r="I27" s="3">
        <v>76019</v>
      </c>
      <c r="J27" s="3">
        <v>78028</v>
      </c>
      <c r="K27" s="3">
        <v>80211</v>
      </c>
      <c r="L27" s="12">
        <v>82232</v>
      </c>
      <c r="M27" s="3">
        <v>85524</v>
      </c>
      <c r="N27" s="3">
        <v>86079</v>
      </c>
      <c r="Q27"/>
    </row>
    <row r="28" spans="1:17" s="2" customFormat="1" ht="13.05" customHeight="1" x14ac:dyDescent="0.3">
      <c r="A28" s="19" t="s">
        <v>7</v>
      </c>
      <c r="B28" s="3" t="s">
        <v>16</v>
      </c>
      <c r="C28" s="3">
        <v>35333</v>
      </c>
      <c r="D28" s="3">
        <v>37193</v>
      </c>
      <c r="E28" s="3">
        <v>39884</v>
      </c>
      <c r="F28" s="3">
        <v>42745</v>
      </c>
      <c r="G28" s="3">
        <v>46055</v>
      </c>
      <c r="H28" s="3">
        <v>49648</v>
      </c>
      <c r="I28" s="3">
        <v>53683</v>
      </c>
      <c r="J28" s="3">
        <v>58928</v>
      </c>
      <c r="K28" s="3">
        <v>64189</v>
      </c>
      <c r="L28" s="12">
        <v>69463</v>
      </c>
      <c r="M28" s="3">
        <v>74512</v>
      </c>
      <c r="N28" s="3">
        <v>75344</v>
      </c>
      <c r="Q28"/>
    </row>
    <row r="29" spans="1:17" s="2" customFormat="1" ht="13.05" customHeight="1" x14ac:dyDescent="0.3">
      <c r="A29" s="20"/>
      <c r="B29" s="3" t="s">
        <v>17</v>
      </c>
      <c r="C29" s="3">
        <v>24027</v>
      </c>
      <c r="D29" s="3">
        <v>25631</v>
      </c>
      <c r="E29" s="3">
        <v>27277</v>
      </c>
      <c r="F29" s="3">
        <v>28904</v>
      </c>
      <c r="G29" s="3">
        <v>30519</v>
      </c>
      <c r="H29" s="3">
        <v>32042</v>
      </c>
      <c r="I29" s="3">
        <v>33672</v>
      </c>
      <c r="J29" s="3">
        <v>35350</v>
      </c>
      <c r="K29" s="3">
        <v>37285</v>
      </c>
      <c r="L29" s="12">
        <v>39199</v>
      </c>
      <c r="M29" s="3">
        <v>41298</v>
      </c>
      <c r="N29" s="3">
        <v>41663</v>
      </c>
      <c r="Q29"/>
    </row>
    <row r="30" spans="1:17" s="2" customFormat="1" ht="13.05" customHeight="1" x14ac:dyDescent="0.3">
      <c r="A30" s="20"/>
      <c r="B30" s="3" t="s">
        <v>18</v>
      </c>
      <c r="C30" s="3">
        <v>12357</v>
      </c>
      <c r="D30" s="3">
        <v>13511</v>
      </c>
      <c r="E30" s="3">
        <v>14697</v>
      </c>
      <c r="F30" s="3">
        <v>15948</v>
      </c>
      <c r="G30" s="3">
        <v>17215</v>
      </c>
      <c r="H30" s="3">
        <v>18451</v>
      </c>
      <c r="I30" s="3">
        <v>19889</v>
      </c>
      <c r="J30" s="3">
        <v>21384</v>
      </c>
      <c r="K30" s="3">
        <v>22922</v>
      </c>
      <c r="L30" s="12">
        <v>24602</v>
      </c>
      <c r="M30" s="3">
        <v>26450</v>
      </c>
      <c r="N30" s="3">
        <v>26759</v>
      </c>
      <c r="Q30"/>
    </row>
    <row r="31" spans="1:17" s="2" customFormat="1" ht="13.05" customHeight="1" x14ac:dyDescent="0.3">
      <c r="A31" s="20"/>
      <c r="B31" s="3" t="s">
        <v>19</v>
      </c>
      <c r="C31" s="3">
        <v>4132</v>
      </c>
      <c r="D31" s="3">
        <v>4729</v>
      </c>
      <c r="E31" s="3">
        <v>5338</v>
      </c>
      <c r="F31" s="3">
        <v>6057</v>
      </c>
      <c r="G31" s="3">
        <v>6794</v>
      </c>
      <c r="H31" s="3">
        <v>7598</v>
      </c>
      <c r="I31" s="3">
        <v>8525</v>
      </c>
      <c r="J31" s="3">
        <v>9435</v>
      </c>
      <c r="K31" s="3">
        <v>10494</v>
      </c>
      <c r="L31" s="12">
        <v>11649</v>
      </c>
      <c r="M31" s="3">
        <v>12924</v>
      </c>
      <c r="N31" s="3">
        <v>13109</v>
      </c>
      <c r="Q31"/>
    </row>
    <row r="32" spans="1:17" s="2" customFormat="1" ht="13.05" customHeight="1" x14ac:dyDescent="0.3">
      <c r="A32" s="20"/>
      <c r="B32" s="3" t="s">
        <v>20</v>
      </c>
      <c r="C32" s="3">
        <v>874</v>
      </c>
      <c r="D32" s="3">
        <v>1043</v>
      </c>
      <c r="E32" s="3">
        <v>1255</v>
      </c>
      <c r="F32" s="3">
        <v>1499</v>
      </c>
      <c r="G32" s="3">
        <v>1795</v>
      </c>
      <c r="H32" s="3">
        <v>2107</v>
      </c>
      <c r="I32" s="3">
        <v>2458</v>
      </c>
      <c r="J32" s="3">
        <v>2827</v>
      </c>
      <c r="K32" s="3">
        <v>3232</v>
      </c>
      <c r="L32" s="12">
        <v>3697</v>
      </c>
      <c r="M32" s="3">
        <v>4187</v>
      </c>
      <c r="N32" s="3">
        <v>4269</v>
      </c>
      <c r="Q32"/>
    </row>
    <row r="33" spans="1:17" s="2" customFormat="1" ht="13.05" customHeight="1" x14ac:dyDescent="0.3">
      <c r="A33" s="20"/>
      <c r="B33" s="3" t="s">
        <v>21</v>
      </c>
      <c r="C33" s="3">
        <v>70</v>
      </c>
      <c r="D33" s="3">
        <v>108</v>
      </c>
      <c r="E33" s="3">
        <v>136</v>
      </c>
      <c r="F33" s="3">
        <v>188</v>
      </c>
      <c r="G33" s="3">
        <v>244</v>
      </c>
      <c r="H33" s="3">
        <v>324</v>
      </c>
      <c r="I33" s="3">
        <v>389</v>
      </c>
      <c r="J33" s="3">
        <v>491</v>
      </c>
      <c r="K33" s="3">
        <v>614</v>
      </c>
      <c r="L33" s="12">
        <v>726</v>
      </c>
      <c r="M33" s="3">
        <v>873</v>
      </c>
      <c r="N33" s="3">
        <v>900</v>
      </c>
      <c r="P33"/>
    </row>
    <row r="34" spans="1:17" s="2" customFormat="1" ht="13.05" customHeight="1" x14ac:dyDescent="0.3">
      <c r="A34" s="21"/>
      <c r="B34" s="3" t="s">
        <v>22</v>
      </c>
      <c r="C34" s="3">
        <v>0</v>
      </c>
      <c r="D34" s="3">
        <v>1</v>
      </c>
      <c r="E34" s="3">
        <v>1</v>
      </c>
      <c r="F34" s="3">
        <v>2</v>
      </c>
      <c r="G34" s="3">
        <v>2</v>
      </c>
      <c r="H34" s="3">
        <v>9</v>
      </c>
      <c r="I34" s="3">
        <v>14</v>
      </c>
      <c r="J34" s="3">
        <v>22</v>
      </c>
      <c r="K34" s="3">
        <v>30</v>
      </c>
      <c r="L34" s="12">
        <v>42</v>
      </c>
      <c r="M34" s="3">
        <v>70</v>
      </c>
      <c r="N34" s="3">
        <v>78</v>
      </c>
      <c r="Q34"/>
    </row>
    <row r="35" spans="1:17" s="2" customFormat="1" ht="13.05" customHeight="1" x14ac:dyDescent="0.3">
      <c r="A35" s="27"/>
      <c r="B35" s="27" t="s">
        <v>8</v>
      </c>
      <c r="C35" s="8">
        <f t="shared" ref="C35:K35" si="1">SUM(C24:C34)</f>
        <v>187544</v>
      </c>
      <c r="D35" s="8">
        <f t="shared" si="1"/>
        <v>197549</v>
      </c>
      <c r="E35" s="8">
        <f t="shared" si="1"/>
        <v>208269</v>
      </c>
      <c r="F35" s="8">
        <f t="shared" si="1"/>
        <v>219205</v>
      </c>
      <c r="G35" s="8">
        <f t="shared" si="1"/>
        <v>229111</v>
      </c>
      <c r="H35" s="8">
        <f t="shared" si="1"/>
        <v>234906</v>
      </c>
      <c r="I35" s="8">
        <f t="shared" si="1"/>
        <v>245591</v>
      </c>
      <c r="J35" s="8">
        <f t="shared" si="1"/>
        <v>259488</v>
      </c>
      <c r="K35" s="8">
        <f t="shared" si="1"/>
        <v>274457</v>
      </c>
      <c r="L35" s="22">
        <f>SUM(L24:L34)</f>
        <v>287908</v>
      </c>
      <c r="M35" s="22">
        <f>SUM(M24,M25:M34)</f>
        <v>305012</v>
      </c>
      <c r="N35" s="22">
        <f>SUM(N24,N25:N34)</f>
        <v>307839</v>
      </c>
      <c r="Q35"/>
    </row>
    <row r="36" spans="1:17" s="2" customFormat="1" ht="13.05" customHeight="1" x14ac:dyDescent="0.3">
      <c r="A36" s="23" t="s">
        <v>9</v>
      </c>
      <c r="B36" s="24"/>
      <c r="C36" s="25">
        <f>SUM(C22,C35)</f>
        <v>724291</v>
      </c>
      <c r="D36" s="25">
        <f>SUM(D22,D35)</f>
        <v>751231</v>
      </c>
      <c r="E36" s="25">
        <f t="shared" ref="E36:L36" si="2">SUM(E22,E35)</f>
        <v>780287</v>
      </c>
      <c r="F36" s="25">
        <f t="shared" si="2"/>
        <v>808275</v>
      </c>
      <c r="G36" s="25">
        <f t="shared" si="2"/>
        <v>835258</v>
      </c>
      <c r="H36" s="25">
        <f t="shared" si="2"/>
        <v>851997</v>
      </c>
      <c r="I36" s="25">
        <f t="shared" si="2"/>
        <v>884249</v>
      </c>
      <c r="J36" s="25">
        <f t="shared" si="2"/>
        <v>921173</v>
      </c>
      <c r="K36" s="25">
        <f t="shared" si="2"/>
        <v>960108</v>
      </c>
      <c r="L36" s="26">
        <f t="shared" si="2"/>
        <v>996389</v>
      </c>
      <c r="M36" s="26">
        <f>SUM(M35,M22)</f>
        <v>1041380</v>
      </c>
      <c r="N36" s="26">
        <f>SUM(N35,N22)</f>
        <v>1050063</v>
      </c>
      <c r="Q36"/>
    </row>
    <row r="37" spans="1:17" ht="15" customHeight="1" x14ac:dyDescent="0.3">
      <c r="A37" s="1" t="s">
        <v>10</v>
      </c>
    </row>
    <row r="38" spans="1:17" x14ac:dyDescent="0.3">
      <c r="A38" s="1"/>
    </row>
    <row r="39" spans="1:17" x14ac:dyDescent="0.3">
      <c r="A39" s="1"/>
    </row>
    <row r="40" spans="1:17" x14ac:dyDescent="0.3">
      <c r="A40" s="1"/>
    </row>
  </sheetData>
  <sortState xmlns:xlrd2="http://schemas.microsoft.com/office/spreadsheetml/2017/richdata2" ref="B1:L17">
    <sortCondition ref="B1"/>
  </sortState>
  <phoneticPr fontId="30" type="noConversion"/>
  <pageMargins left="0.511811024" right="0.511811024" top="0.78740157499999996" bottom="0.78740157499999996" header="0.31496062000000002" footer="0.31496062000000002"/>
  <pageSetup paperSize="9" scale="95" orientation="landscape" r:id="rId1"/>
  <ignoredErrors>
    <ignoredError sqref="C23:L23" numberStoredAsText="1"/>
  </ignoredError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Condutores.Idade</vt:lpstr>
      <vt:lpstr>Condutores.Sexo.Idade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7002424@DETRAN.LOCAL</dc:creator>
  <cp:keywords/>
  <dc:description/>
  <cp:lastModifiedBy>Greyce</cp:lastModifiedBy>
  <cp:revision/>
  <cp:lastPrinted>2026-03-11T14:18:24Z</cp:lastPrinted>
  <dcterms:created xsi:type="dcterms:W3CDTF">2024-04-23T13:03:45Z</dcterms:created>
  <dcterms:modified xsi:type="dcterms:W3CDTF">2026-03-11T14:18:30Z</dcterms:modified>
  <cp:category/>
  <cp:contentStatus/>
</cp:coreProperties>
</file>